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1730" windowHeight="8070" tabRatio="721"/>
  </bookViews>
  <sheets>
    <sheet name="показатели факт2011 ВС" sheetId="1" r:id="rId1"/>
    <sheet name="расходы факт2011 ВС" sheetId="2" r:id="rId2"/>
    <sheet name="показатели факт2011 ВО" sheetId="3" r:id="rId3"/>
    <sheet name="расходы факт2011 ВО" sheetId="4" r:id="rId4"/>
  </sheets>
  <definedNames>
    <definedName name="_xlnm.Print_Area" localSheetId="2">'показатели факт2011 ВО'!$A$1:$D$22</definedName>
    <definedName name="_xlnm.Print_Area" localSheetId="0">'показатели факт2011 ВС'!$A$1:$D$27</definedName>
    <definedName name="_xlnm.Print_Area" localSheetId="3">'расходы факт2011 ВО'!$A$1:$C$26</definedName>
    <definedName name="_xlnm.Print_Area" localSheetId="1">'расходы факт2011 ВС'!$A$1:$C$26</definedName>
  </definedNames>
  <calcPr calcId="125725"/>
</workbook>
</file>

<file path=xl/calcChain.xml><?xml version="1.0" encoding="utf-8"?>
<calcChain xmlns="http://schemas.openxmlformats.org/spreadsheetml/2006/main">
  <c r="A13" i="3"/>
  <c r="A14" s="1"/>
  <c r="A15" s="1"/>
  <c r="D27" i="1" l="1"/>
  <c r="D14" i="3"/>
  <c r="C19" i="4" l="1"/>
  <c r="C16"/>
  <c r="A12" i="3"/>
  <c r="A16" s="1"/>
  <c r="A17" s="1"/>
  <c r="A18" s="1"/>
  <c r="A20" s="1"/>
  <c r="A21" s="1"/>
  <c r="A22" s="1"/>
  <c r="C25" i="4" l="1"/>
  <c r="A16" i="1"/>
  <c r="A19" s="1"/>
  <c r="A20" s="1"/>
  <c r="A21" s="1"/>
  <c r="A22" s="1"/>
  <c r="A23" s="1"/>
  <c r="A25" s="1"/>
  <c r="A26" s="1"/>
  <c r="A27" s="1"/>
  <c r="C16" i="2" l="1"/>
  <c r="C19" l="1"/>
  <c r="D18" i="1"/>
  <c r="C14" i="2"/>
  <c r="C25" l="1"/>
  <c r="D22" i="3" l="1"/>
</calcChain>
</file>

<file path=xl/sharedStrings.xml><?xml version="1.0" encoding="utf-8"?>
<sst xmlns="http://schemas.openxmlformats.org/spreadsheetml/2006/main" count="155" uniqueCount="84">
  <si>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</si>
  <si>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</si>
  <si>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</si>
  <si>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</si>
  <si>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</si>
  <si>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</si>
  <si>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</si>
  <si>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</si>
  <si>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</si>
  <si>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</si>
  <si>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</si>
  <si>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</si>
  <si>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</si>
  <si>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</si>
  <si>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</si>
  <si>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</si>
  <si>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</si>
  <si>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</si>
  <si>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</si>
  <si>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</si>
  <si>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</si>
  <si>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</si>
  <si>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</si>
  <si>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</si>
  <si>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</si>
  <si>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</si>
  <si>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</si>
  <si>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</si>
  <si>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</si>
  <si>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</si>
  <si>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</si>
  <si>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</si>
  <si>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 xml:space="preserve"> </t>
  </si>
  <si>
    <t>Итого себестоимость</t>
  </si>
  <si>
    <t>8</t>
  </si>
  <si>
    <t>Прочие (общепроизводственные и общеэксплуатационные расходы)</t>
  </si>
  <si>
    <t>7</t>
  </si>
  <si>
    <t>Расходы, переданные по внутрихозяйственному обороту на теплоснабжение</t>
  </si>
  <si>
    <t>6</t>
  </si>
  <si>
    <t>Расходы на ремонт (капитальный и текущий)</t>
  </si>
  <si>
    <t>5</t>
  </si>
  <si>
    <t xml:space="preserve">Аренда основных производственных средств </t>
  </si>
  <si>
    <t>4.2</t>
  </si>
  <si>
    <t>Амортизация основных производственных средств</t>
  </si>
  <si>
    <t>4.1</t>
  </si>
  <si>
    <t>Амортизация  и аренда имущества, в том числе:</t>
  </si>
  <si>
    <t>4</t>
  </si>
  <si>
    <t>Отчисления на социальные нужды</t>
  </si>
  <si>
    <t>Затраты на оплату труда</t>
  </si>
  <si>
    <t>Расходы на оплату труда и отчисления на социальные нужды, в том числе:</t>
  </si>
  <si>
    <t>3</t>
  </si>
  <si>
    <t>Химреагенты, используемые в технологическом процессе</t>
  </si>
  <si>
    <t>2</t>
  </si>
  <si>
    <t>средневзвешенная стоимость,  руб/кВт</t>
  </si>
  <si>
    <t>объем электрической энергии,  тыс.кВт*ч</t>
  </si>
  <si>
    <t>Расходы на покупаемую электрическую энергию</t>
  </si>
  <si>
    <t>Величина</t>
  </si>
  <si>
    <t>№
п/п</t>
  </si>
  <si>
    <t>тыс. руб. (без НДС)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</si>
  <si>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</si>
  <si>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</si>
  <si>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</si>
  <si>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</si>
  <si>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</si>
  <si>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</si>
  <si>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</si>
  <si>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</si>
  <si>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</si>
  <si>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</si>
  <si>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</si>
  <si>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</si>
  <si>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</si>
  <si>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</si>
  <si>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</si>
  <si>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</si>
  <si>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</si>
  <si>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Расходы на оплату услуг по перекачке и очистке сточных вод другими организациями</t>
  </si>
  <si>
    <t>Объем сточных вод, принятых от других регулируемых организаций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</si>
  <si>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</si>
  <si>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2011 год</t>
  </si>
  <si>
    <t>Факт 2011г.</t>
  </si>
  <si>
    <t>Структура основных производственных расходов
КГУП "Примтеплоэнерго" за 2011 год 
 в сфере холодного водоснабжения</t>
  </si>
  <si>
    <t>Структура основных производственных расходов
КГУП "Примтеплоэнерго" за 2011 год 
 в сфере  водоотведения</t>
  </si>
  <si>
    <t>(по Арсеньевскому городскому округу по июль 2011)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</si>
</sst>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20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78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 indent="3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41" fontId="2" fillId="2" borderId="0" xfId="2" applyNumberFormat="1" applyFont="1" applyFill="1"/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11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2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165" fontId="8" fillId="2" borderId="6" xfId="0" applyNumberFormat="1" applyFont="1" applyFill="1" applyBorder="1"/>
    <xf numFmtId="0" fontId="8" fillId="2" borderId="0" xfId="0" applyFont="1" applyFill="1" applyBorder="1"/>
    <xf numFmtId="0" fontId="9" fillId="2" borderId="0" xfId="0" applyFont="1" applyFill="1" applyBorder="1" applyAlignment="1">
      <alignment horizontal="left" wrapText="1"/>
    </xf>
    <xf numFmtId="0" fontId="13" fillId="2" borderId="0" xfId="0" applyFont="1" applyFill="1"/>
    <xf numFmtId="0" fontId="13" fillId="2" borderId="0" xfId="2" applyFont="1" applyFill="1" applyBorder="1" applyAlignment="1">
      <alignment horizontal="left" vertical="center"/>
    </xf>
    <xf numFmtId="0" fontId="13" fillId="2" borderId="0" xfId="0" applyFont="1" applyFill="1" applyAlignment="1">
      <alignment horizontal="right"/>
    </xf>
    <xf numFmtId="0" fontId="3" fillId="0" borderId="0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left" vertical="center" wrapText="1" indent="1"/>
    </xf>
    <xf numFmtId="165" fontId="8" fillId="0" borderId="2" xfId="0" applyNumberFormat="1" applyFont="1" applyFill="1" applyBorder="1"/>
    <xf numFmtId="43" fontId="8" fillId="0" borderId="2" xfId="0" applyNumberFormat="1" applyFont="1" applyFill="1" applyBorder="1"/>
    <xf numFmtId="165" fontId="10" fillId="0" borderId="2" xfId="0" applyNumberFormat="1" applyFont="1" applyFill="1" applyBorder="1"/>
    <xf numFmtId="0" fontId="12" fillId="0" borderId="0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right"/>
    </xf>
    <xf numFmtId="0" fontId="15" fillId="0" borderId="0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14" fillId="2" borderId="0" xfId="2" applyFont="1" applyFill="1"/>
    <xf numFmtId="0" fontId="18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 wrapText="1"/>
    </xf>
    <xf numFmtId="0" fontId="18" fillId="2" borderId="0" xfId="0" applyFont="1" applyFill="1"/>
    <xf numFmtId="165" fontId="18" fillId="2" borderId="6" xfId="0" applyNumberFormat="1" applyFont="1" applyFill="1" applyBorder="1"/>
    <xf numFmtId="0" fontId="19" fillId="2" borderId="0" xfId="0" applyFont="1" applyFill="1" applyBorder="1" applyAlignment="1">
      <alignment horizontal="left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D29" sqref="D29"/>
      <selection pane="topRight" activeCell="D29" sqref="D29"/>
      <selection pane="bottomLeft" activeCell="D29" sqref="D29"/>
      <selection pane="bottomRight" activeCell="D13" sqref="D13"/>
    </sheetView>
  </sheetViews>
  <sheetFormatPr defaultRowHeight="33.950000000000003" customHeight="1"/>
  <cols>
    <col min="1" max="1" width="7.5703125" style="4" customWidth="1"/>
    <col min="2" max="2" width="84.5703125" style="4" customWidth="1"/>
    <col min="3" max="3" width="13.5703125" style="5" customWidth="1"/>
    <col min="4" max="4" width="23" style="4" customWidth="1"/>
    <col min="5" max="5" width="5.28515625" style="4" customWidth="1"/>
    <col min="6" max="6" width="16" style="4" customWidth="1"/>
    <col min="7" max="16384" width="9.140625" style="4"/>
  </cols>
  <sheetData>
    <row r="1" spans="1:4" ht="3" customHeight="1">
      <c r="D1" s="6"/>
    </row>
    <row r="2" spans="1:4" ht="20.25" customHeight="1">
      <c r="A2" s="65" t="s">
        <v>0</v>
      </c>
      <c r="B2" s="65"/>
      <c r="C2" s="65"/>
      <c r="D2" s="65"/>
    </row>
    <row r="3" spans="1:4" ht="20.25" customHeight="1">
      <c r="A3" s="66" t="s">
        <v>1</v>
      </c>
      <c r="B3" s="66"/>
      <c r="C3" s="66"/>
      <c r="D3" s="66"/>
    </row>
    <row r="4" spans="1:4" ht="20.25" customHeight="1">
      <c r="A4" s="67" t="s">
        <v>79</v>
      </c>
      <c r="B4" s="67"/>
      <c r="C4" s="67"/>
      <c r="D4" s="67"/>
    </row>
    <row r="5" spans="1:4" ht="6.75" customHeight="1">
      <c r="A5" s="7"/>
      <c r="B5" s="7"/>
      <c r="C5" s="7"/>
      <c r="D5" s="7"/>
    </row>
    <row r="6" spans="1:4" ht="27" customHeight="1">
      <c r="A6" s="17" t="s">
        <v>83</v>
      </c>
      <c r="B6" s="18"/>
      <c r="C6" s="18"/>
      <c r="D6" s="18"/>
    </row>
    <row r="7" spans="1:4" ht="6.75" customHeight="1">
      <c r="A7" s="8"/>
      <c r="B7" s="8"/>
      <c r="C7" s="8"/>
      <c r="D7" s="8"/>
    </row>
    <row r="8" spans="1:4" ht="54.75" customHeight="1">
      <c r="A8" s="9" t="s">
        <v>2</v>
      </c>
      <c r="B8" s="9" t="s">
        <v>3</v>
      </c>
      <c r="C8" s="9" t="s">
        <v>4</v>
      </c>
      <c r="D8" s="44" t="s">
        <v>80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35.25" customHeight="1">
      <c r="A10" s="68" t="s">
        <v>5</v>
      </c>
      <c r="B10" s="68"/>
      <c r="C10" s="68"/>
      <c r="D10" s="68"/>
    </row>
    <row r="11" spans="1:4" ht="31.5" customHeight="1">
      <c r="A11" s="2" t="s">
        <v>6</v>
      </c>
      <c r="B11" s="3" t="s">
        <v>7</v>
      </c>
      <c r="C11" s="11" t="s">
        <v>8</v>
      </c>
      <c r="D11" s="45">
        <v>3790.692</v>
      </c>
    </row>
    <row r="12" spans="1:4" ht="31.5" customHeight="1">
      <c r="A12" s="2" t="s">
        <v>52</v>
      </c>
      <c r="B12" s="3" t="s">
        <v>69</v>
      </c>
      <c r="C12" s="11" t="s">
        <v>8</v>
      </c>
      <c r="D12" s="46">
        <v>0</v>
      </c>
    </row>
    <row r="13" spans="1:4" ht="31.5" customHeight="1">
      <c r="A13" s="2" t="s">
        <v>50</v>
      </c>
      <c r="B13" s="12" t="s">
        <v>9</v>
      </c>
      <c r="C13" s="11" t="s">
        <v>10</v>
      </c>
      <c r="D13" s="46">
        <v>2.2000000000000002</v>
      </c>
    </row>
    <row r="14" spans="1:4" ht="31.5" customHeight="1">
      <c r="A14" s="2" t="s">
        <v>46</v>
      </c>
      <c r="B14" s="3" t="s">
        <v>11</v>
      </c>
      <c r="C14" s="11" t="s">
        <v>8</v>
      </c>
      <c r="D14" s="45">
        <v>0</v>
      </c>
    </row>
    <row r="15" spans="1:4" ht="30.95" customHeight="1">
      <c r="A15" s="2" t="s">
        <v>40</v>
      </c>
      <c r="B15" s="3" t="s">
        <v>12</v>
      </c>
      <c r="C15" s="11" t="s">
        <v>10</v>
      </c>
      <c r="D15" s="45">
        <v>19.100000000000001</v>
      </c>
    </row>
    <row r="16" spans="1:4" ht="30.95" customHeight="1">
      <c r="A16" s="1">
        <f t="shared" ref="A16" si="0">A15+1</f>
        <v>6</v>
      </c>
      <c r="B16" s="3" t="s">
        <v>13</v>
      </c>
      <c r="C16" s="11" t="s">
        <v>8</v>
      </c>
      <c r="D16" s="45">
        <v>1683.454</v>
      </c>
    </row>
    <row r="17" spans="1:6" ht="31.5" customHeight="1">
      <c r="A17" s="2" t="s">
        <v>70</v>
      </c>
      <c r="B17" s="13" t="s">
        <v>15</v>
      </c>
      <c r="C17" s="11" t="s">
        <v>8</v>
      </c>
      <c r="D17" s="45">
        <v>535.34244999999999</v>
      </c>
    </row>
    <row r="18" spans="1:6" ht="31.5" customHeight="1">
      <c r="A18" s="2" t="s">
        <v>71</v>
      </c>
      <c r="B18" s="13" t="s">
        <v>17</v>
      </c>
      <c r="C18" s="11" t="s">
        <v>8</v>
      </c>
      <c r="D18" s="45">
        <f>D16-D17</f>
        <v>1148.1115500000001</v>
      </c>
    </row>
    <row r="19" spans="1:6" ht="31.5" customHeight="1">
      <c r="A19" s="1">
        <f>A16+1</f>
        <v>7</v>
      </c>
      <c r="B19" s="12" t="s">
        <v>18</v>
      </c>
      <c r="C19" s="11" t="s">
        <v>19</v>
      </c>
      <c r="D19" s="46">
        <v>0.1</v>
      </c>
    </row>
    <row r="20" spans="1:6" ht="31.5" customHeight="1">
      <c r="A20" s="1">
        <f>A19+1</f>
        <v>8</v>
      </c>
      <c r="B20" s="3" t="s">
        <v>20</v>
      </c>
      <c r="C20" s="11" t="s">
        <v>21</v>
      </c>
      <c r="D20" s="45">
        <v>97.5</v>
      </c>
    </row>
    <row r="21" spans="1:6" ht="31.5" customHeight="1">
      <c r="A21" s="1">
        <f t="shared" ref="A21:A23" si="1">A20+1</f>
        <v>9</v>
      </c>
      <c r="B21" s="3" t="s">
        <v>22</v>
      </c>
      <c r="C21" s="11" t="s">
        <v>23</v>
      </c>
      <c r="D21" s="47">
        <v>2</v>
      </c>
    </row>
    <row r="22" spans="1:6" ht="31.5" customHeight="1">
      <c r="A22" s="1">
        <f t="shared" si="1"/>
        <v>10</v>
      </c>
      <c r="B22" s="3" t="s">
        <v>24</v>
      </c>
      <c r="C22" s="11" t="s">
        <v>23</v>
      </c>
      <c r="D22" s="47">
        <v>3</v>
      </c>
    </row>
    <row r="23" spans="1:6" ht="31.5" customHeight="1">
      <c r="A23" s="1">
        <f t="shared" si="1"/>
        <v>11</v>
      </c>
      <c r="B23" s="3" t="s">
        <v>25</v>
      </c>
      <c r="C23" s="11" t="s">
        <v>26</v>
      </c>
      <c r="D23" s="47">
        <v>112</v>
      </c>
    </row>
    <row r="24" spans="1:6" ht="35.25" customHeight="1">
      <c r="A24" s="69" t="s">
        <v>27</v>
      </c>
      <c r="B24" s="70"/>
      <c r="C24" s="70"/>
      <c r="D24" s="71"/>
    </row>
    <row r="25" spans="1:6" ht="32.25" customHeight="1">
      <c r="A25" s="1">
        <f>A23+1</f>
        <v>12</v>
      </c>
      <c r="B25" s="14" t="s">
        <v>28</v>
      </c>
      <c r="C25" s="15" t="s">
        <v>29</v>
      </c>
      <c r="D25" s="48">
        <v>16059.15589</v>
      </c>
    </row>
    <row r="26" spans="1:6" ht="33" customHeight="1">
      <c r="A26" s="1">
        <f>A25+1</f>
        <v>13</v>
      </c>
      <c r="B26" s="3" t="s">
        <v>30</v>
      </c>
      <c r="C26" s="15" t="s">
        <v>29</v>
      </c>
      <c r="D26" s="48">
        <v>22152.481</v>
      </c>
    </row>
    <row r="27" spans="1:6" ht="36.75" customHeight="1">
      <c r="A27" s="1">
        <f>A26+1</f>
        <v>14</v>
      </c>
      <c r="B27" s="3" t="s">
        <v>31</v>
      </c>
      <c r="C27" s="15" t="s">
        <v>29</v>
      </c>
      <c r="D27" s="48">
        <f>D25-D26</f>
        <v>-6093.3251099999998</v>
      </c>
      <c r="F27" s="16"/>
    </row>
    <row r="28" spans="1:6" ht="33.950000000000003" customHeight="1">
      <c r="D28" s="16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1" activePane="bottomRight" state="frozen"/>
      <selection activeCell="D29" sqref="D29"/>
      <selection pane="topRight" activeCell="D29" sqref="D29"/>
      <selection pane="bottomLeft" activeCell="D29" sqref="D29"/>
      <selection pane="bottomRight" activeCell="B23" sqref="B23"/>
    </sheetView>
  </sheetViews>
  <sheetFormatPr defaultRowHeight="12.75"/>
  <cols>
    <col min="1" max="1" width="8.28515625" style="19" customWidth="1"/>
    <col min="2" max="2" width="60.28515625" style="19" customWidth="1"/>
    <col min="3" max="3" width="18.42578125" style="19" customWidth="1"/>
    <col min="4" max="4" width="12.5703125" style="19" customWidth="1"/>
    <col min="5" max="16384" width="9.140625" style="19"/>
  </cols>
  <sheetData>
    <row r="1" spans="1:3" ht="6.75" customHeight="1">
      <c r="C1" s="20"/>
    </row>
    <row r="2" spans="1:3" ht="58.5" customHeight="1">
      <c r="A2" s="72" t="s">
        <v>81</v>
      </c>
      <c r="B2" s="72"/>
      <c r="C2" s="72"/>
    </row>
    <row r="3" spans="1:3" ht="9.75" customHeight="1">
      <c r="A3" s="21"/>
      <c r="B3" s="21"/>
      <c r="C3" s="21"/>
    </row>
    <row r="4" spans="1:3" ht="20.25" customHeight="1">
      <c r="A4" s="22"/>
      <c r="B4" s="22"/>
    </row>
    <row r="5" spans="1:3" s="40" customFormat="1" ht="20.25" customHeight="1">
      <c r="A5" s="41" t="s">
        <v>83</v>
      </c>
      <c r="C5" s="42" t="s">
        <v>58</v>
      </c>
    </row>
    <row r="6" spans="1:3" ht="9.75" customHeight="1">
      <c r="A6" s="22"/>
      <c r="B6" s="22"/>
      <c r="C6" s="23"/>
    </row>
    <row r="7" spans="1:3" ht="19.5" customHeight="1">
      <c r="A7" s="73" t="s">
        <v>57</v>
      </c>
      <c r="B7" s="73" t="s">
        <v>3</v>
      </c>
      <c r="C7" s="76" t="s">
        <v>56</v>
      </c>
    </row>
    <row r="8" spans="1:3" ht="19.5" customHeight="1">
      <c r="A8" s="74"/>
      <c r="B8" s="74"/>
      <c r="C8" s="76"/>
    </row>
    <row r="9" spans="1:3" ht="19.5" customHeight="1">
      <c r="A9" s="75"/>
      <c r="B9" s="75"/>
      <c r="C9" s="76"/>
    </row>
    <row r="10" spans="1:3" ht="17.25" customHeight="1">
      <c r="A10" s="24">
        <v>1</v>
      </c>
      <c r="B10" s="24">
        <v>2</v>
      </c>
      <c r="C10" s="24">
        <v>3</v>
      </c>
    </row>
    <row r="11" spans="1:3" ht="17.25" customHeight="1">
      <c r="A11" s="24">
        <v>1</v>
      </c>
      <c r="B11" s="12" t="s">
        <v>72</v>
      </c>
      <c r="C11" s="49">
        <v>0</v>
      </c>
    </row>
    <row r="12" spans="1:3" ht="18.75" customHeight="1">
      <c r="A12" s="25" t="s">
        <v>52</v>
      </c>
      <c r="B12" s="12" t="s">
        <v>55</v>
      </c>
      <c r="C12" s="49">
        <v>1919.19</v>
      </c>
    </row>
    <row r="13" spans="1:3" ht="18" customHeight="1">
      <c r="A13" s="25" t="s">
        <v>73</v>
      </c>
      <c r="B13" s="26" t="s">
        <v>54</v>
      </c>
      <c r="C13" s="49">
        <v>487.887</v>
      </c>
    </row>
    <row r="14" spans="1:3" ht="18" customHeight="1">
      <c r="A14" s="25" t="s">
        <v>74</v>
      </c>
      <c r="B14" s="26" t="s">
        <v>53</v>
      </c>
      <c r="C14" s="50">
        <f>IF(C13=0,,C12/C13)</f>
        <v>3.9336772654323644</v>
      </c>
    </row>
    <row r="15" spans="1:3" ht="18" customHeight="1">
      <c r="A15" s="25" t="s">
        <v>50</v>
      </c>
      <c r="B15" s="12" t="s">
        <v>51</v>
      </c>
      <c r="C15" s="49">
        <v>996.9</v>
      </c>
    </row>
    <row r="16" spans="1:3" s="29" customFormat="1" ht="31.5">
      <c r="A16" s="27" t="s">
        <v>46</v>
      </c>
      <c r="B16" s="28" t="s">
        <v>49</v>
      </c>
      <c r="C16" s="51">
        <f>SUM(C17:C18)</f>
        <v>25624.59</v>
      </c>
    </row>
    <row r="17" spans="1:4" ht="18" customHeight="1">
      <c r="A17" s="25" t="s">
        <v>44</v>
      </c>
      <c r="B17" s="30" t="s">
        <v>48</v>
      </c>
      <c r="C17" s="49">
        <v>19437.650000000001</v>
      </c>
    </row>
    <row r="18" spans="1:4" ht="18" customHeight="1">
      <c r="A18" s="25" t="s">
        <v>42</v>
      </c>
      <c r="B18" s="30" t="s">
        <v>47</v>
      </c>
      <c r="C18" s="49">
        <v>6186.94</v>
      </c>
    </row>
    <row r="19" spans="1:4" s="29" customFormat="1" ht="18" customHeight="1">
      <c r="A19" s="31" t="s">
        <v>40</v>
      </c>
      <c r="B19" s="32" t="s">
        <v>45</v>
      </c>
      <c r="C19" s="51">
        <f>SUM(C20:C21)</f>
        <v>651.53</v>
      </c>
    </row>
    <row r="20" spans="1:4" ht="18" customHeight="1">
      <c r="A20" s="25" t="s">
        <v>14</v>
      </c>
      <c r="B20" s="30" t="s">
        <v>43</v>
      </c>
      <c r="C20" s="49">
        <v>269.10000000000002</v>
      </c>
    </row>
    <row r="21" spans="1:4" ht="18" customHeight="1">
      <c r="A21" s="25" t="s">
        <v>16</v>
      </c>
      <c r="B21" s="30" t="s">
        <v>41</v>
      </c>
      <c r="C21" s="49">
        <v>382.43</v>
      </c>
    </row>
    <row r="22" spans="1:4" ht="18" customHeight="1">
      <c r="A22" s="25" t="s">
        <v>38</v>
      </c>
      <c r="B22" s="33" t="s">
        <v>39</v>
      </c>
      <c r="C22" s="49">
        <v>479.34</v>
      </c>
    </row>
    <row r="23" spans="1:4" ht="66.75" customHeight="1">
      <c r="A23" s="25"/>
      <c r="B23" s="33" t="s">
        <v>78</v>
      </c>
      <c r="C23" s="49">
        <v>0</v>
      </c>
    </row>
    <row r="24" spans="1:4" ht="31.5">
      <c r="A24" s="25" t="s">
        <v>36</v>
      </c>
      <c r="B24" s="33" t="s">
        <v>37</v>
      </c>
      <c r="C24" s="49">
        <v>11628.07</v>
      </c>
    </row>
    <row r="25" spans="1:4" ht="31.5">
      <c r="A25" s="25" t="s">
        <v>34</v>
      </c>
      <c r="B25" s="33" t="s">
        <v>35</v>
      </c>
      <c r="C25" s="49">
        <f>C24+C26-C12-C15-C16-C19-C22</f>
        <v>4109.0009999999993</v>
      </c>
    </row>
    <row r="26" spans="1:4" s="29" customFormat="1" ht="20.25" customHeight="1">
      <c r="A26" s="31" t="s">
        <v>75</v>
      </c>
      <c r="B26" s="32" t="s">
        <v>33</v>
      </c>
      <c r="C26" s="51">
        <v>22152.481</v>
      </c>
      <c r="D26" s="34"/>
    </row>
    <row r="27" spans="1:4" s="38" customFormat="1" ht="12" customHeight="1">
      <c r="A27" s="35"/>
      <c r="B27" s="36"/>
      <c r="C27" s="37"/>
    </row>
    <row r="28" spans="1:4" ht="15.75" customHeight="1">
      <c r="A28" s="39"/>
      <c r="B28" s="39"/>
      <c r="C28" s="39"/>
    </row>
    <row r="29" spans="1:4">
      <c r="A29" s="19" t="s">
        <v>32</v>
      </c>
    </row>
    <row r="31" spans="1:4" ht="15.75" customHeight="1"/>
    <row r="32" spans="1:4" ht="15.75" customHeight="1"/>
    <row r="33" spans="2:2" ht="15.75" customHeight="1">
      <c r="B33" s="22"/>
    </row>
    <row r="34" spans="2:2" ht="15.75" customHeight="1">
      <c r="B34" s="22"/>
    </row>
    <row r="35" spans="2:2" ht="15.75" customHeight="1">
      <c r="B35" s="22"/>
    </row>
    <row r="36" spans="2:2" ht="15.75" customHeight="1">
      <c r="B36" s="22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pane xSplit="2" ySplit="10" topLeftCell="C11" activePane="bottomRight" state="frozen"/>
      <selection activeCell="D29" sqref="D29"/>
      <selection pane="topRight" activeCell="D29" sqref="D29"/>
      <selection pane="bottomLeft" activeCell="D29" sqref="D29"/>
      <selection pane="bottomRight" activeCell="D21" sqref="D21"/>
    </sheetView>
  </sheetViews>
  <sheetFormatPr defaultRowHeight="33.950000000000003" customHeight="1"/>
  <cols>
    <col min="1" max="1" width="7.5703125" style="4" customWidth="1"/>
    <col min="2" max="2" width="84.5703125" style="4" customWidth="1"/>
    <col min="3" max="3" width="13.5703125" style="5" customWidth="1"/>
    <col min="4" max="4" width="23" style="59" customWidth="1"/>
    <col min="5" max="5" width="8.85546875" style="4" customWidth="1"/>
    <col min="6" max="6" width="16" style="4" customWidth="1"/>
    <col min="7" max="16384" width="9.140625" style="4"/>
  </cols>
  <sheetData>
    <row r="1" spans="1:4" ht="9" customHeight="1">
      <c r="D1" s="55"/>
    </row>
    <row r="2" spans="1:4" ht="25.5" customHeight="1">
      <c r="A2" s="65" t="s">
        <v>0</v>
      </c>
      <c r="B2" s="65"/>
      <c r="C2" s="65"/>
      <c r="D2" s="65"/>
    </row>
    <row r="3" spans="1:4" ht="25.5" customHeight="1">
      <c r="A3" s="66" t="s">
        <v>59</v>
      </c>
      <c r="B3" s="66"/>
      <c r="C3" s="66"/>
      <c r="D3" s="66"/>
    </row>
    <row r="4" spans="1:4" ht="25.5" customHeight="1">
      <c r="A4" s="67" t="s">
        <v>79</v>
      </c>
      <c r="B4" s="67"/>
      <c r="C4" s="67"/>
      <c r="D4" s="67"/>
    </row>
    <row r="5" spans="1:4" ht="6.75" customHeight="1">
      <c r="A5" s="43"/>
      <c r="B5" s="43"/>
      <c r="C5" s="43"/>
      <c r="D5" s="56"/>
    </row>
    <row r="6" spans="1:4" ht="27" customHeight="1">
      <c r="A6" s="17" t="s">
        <v>83</v>
      </c>
      <c r="B6" s="52"/>
      <c r="C6" s="52"/>
      <c r="D6" s="57"/>
    </row>
    <row r="7" spans="1:4" ht="9.75" customHeight="1">
      <c r="A7" s="53"/>
      <c r="B7" s="53"/>
      <c r="C7" s="53"/>
      <c r="D7" s="58"/>
    </row>
    <row r="8" spans="1:4" ht="66" customHeight="1">
      <c r="A8" s="44" t="s">
        <v>2</v>
      </c>
      <c r="B8" s="44" t="s">
        <v>3</v>
      </c>
      <c r="C8" s="44" t="s">
        <v>4</v>
      </c>
      <c r="D8" s="44" t="s">
        <v>80</v>
      </c>
    </row>
    <row r="9" spans="1:4" ht="21" customHeight="1">
      <c r="A9" s="54">
        <v>1</v>
      </c>
      <c r="B9" s="54">
        <v>2</v>
      </c>
      <c r="C9" s="54">
        <v>3</v>
      </c>
      <c r="D9" s="54">
        <v>4</v>
      </c>
    </row>
    <row r="10" spans="1:4" ht="35.25" customHeight="1">
      <c r="A10" s="68" t="s">
        <v>5</v>
      </c>
      <c r="B10" s="68"/>
      <c r="C10" s="68"/>
      <c r="D10" s="68"/>
    </row>
    <row r="11" spans="1:4" ht="31.5" customHeight="1">
      <c r="A11" s="2" t="s">
        <v>6</v>
      </c>
      <c r="B11" s="3" t="s">
        <v>60</v>
      </c>
      <c r="C11" s="11" t="s">
        <v>8</v>
      </c>
      <c r="D11" s="45">
        <v>2057.424</v>
      </c>
    </row>
    <row r="12" spans="1:4" ht="30.95" customHeight="1">
      <c r="A12" s="1">
        <f>A11+1</f>
        <v>2</v>
      </c>
      <c r="B12" s="3" t="s">
        <v>61</v>
      </c>
      <c r="C12" s="11" t="s">
        <v>8</v>
      </c>
      <c r="D12" s="45">
        <v>2051.6280000000002</v>
      </c>
    </row>
    <row r="13" spans="1:4" ht="30.95" customHeight="1">
      <c r="A13" s="1">
        <f t="shared" ref="A13:A15" si="0">A12+1</f>
        <v>3</v>
      </c>
      <c r="B13" s="3" t="s">
        <v>77</v>
      </c>
      <c r="C13" s="11" t="s">
        <v>8</v>
      </c>
      <c r="D13" s="45">
        <v>0</v>
      </c>
    </row>
    <row r="14" spans="1:4" ht="30.95" customHeight="1">
      <c r="A14" s="1">
        <f t="shared" si="0"/>
        <v>4</v>
      </c>
      <c r="B14" s="3" t="s">
        <v>62</v>
      </c>
      <c r="C14" s="11" t="s">
        <v>8</v>
      </c>
      <c r="D14" s="45">
        <f>D11</f>
        <v>2057.424</v>
      </c>
    </row>
    <row r="15" spans="1:4" ht="31.5" customHeight="1">
      <c r="A15" s="1">
        <f t="shared" si="0"/>
        <v>5</v>
      </c>
      <c r="B15" s="3" t="s">
        <v>63</v>
      </c>
      <c r="C15" s="11" t="s">
        <v>21</v>
      </c>
      <c r="D15" s="45">
        <v>55</v>
      </c>
    </row>
    <row r="16" spans="1:4" ht="31.5" customHeight="1">
      <c r="A16" s="1">
        <f t="shared" ref="A16:A18" si="1">A15+1</f>
        <v>6</v>
      </c>
      <c r="B16" s="3" t="s">
        <v>64</v>
      </c>
      <c r="C16" s="11" t="s">
        <v>23</v>
      </c>
      <c r="D16" s="47">
        <v>1</v>
      </c>
    </row>
    <row r="17" spans="1:6" ht="31.5" customHeight="1">
      <c r="A17" s="1">
        <f t="shared" si="1"/>
        <v>7</v>
      </c>
      <c r="B17" s="3" t="s">
        <v>65</v>
      </c>
      <c r="C17" s="11" t="s">
        <v>23</v>
      </c>
      <c r="D17" s="47">
        <v>1</v>
      </c>
    </row>
    <row r="18" spans="1:6" ht="31.5" customHeight="1">
      <c r="A18" s="1">
        <f t="shared" si="1"/>
        <v>8</v>
      </c>
      <c r="B18" s="3" t="s">
        <v>25</v>
      </c>
      <c r="C18" s="11" t="s">
        <v>26</v>
      </c>
      <c r="D18" s="47">
        <v>44</v>
      </c>
    </row>
    <row r="19" spans="1:6" ht="35.25" customHeight="1">
      <c r="A19" s="69" t="s">
        <v>27</v>
      </c>
      <c r="B19" s="70"/>
      <c r="C19" s="70"/>
      <c r="D19" s="71"/>
    </row>
    <row r="20" spans="1:6" ht="32.25" customHeight="1">
      <c r="A20" s="1">
        <f>A18+1</f>
        <v>9</v>
      </c>
      <c r="B20" s="14" t="s">
        <v>66</v>
      </c>
      <c r="C20" s="15" t="s">
        <v>29</v>
      </c>
      <c r="D20" s="48">
        <v>10771.251630000001</v>
      </c>
    </row>
    <row r="21" spans="1:6" ht="33" customHeight="1">
      <c r="A21" s="1">
        <f>A20+1</f>
        <v>10</v>
      </c>
      <c r="B21" s="3" t="s">
        <v>67</v>
      </c>
      <c r="C21" s="15" t="s">
        <v>29</v>
      </c>
      <c r="D21" s="48">
        <v>15189.28</v>
      </c>
    </row>
    <row r="22" spans="1:6" ht="36.75" customHeight="1">
      <c r="A22" s="1">
        <f>A21+1</f>
        <v>11</v>
      </c>
      <c r="B22" s="3" t="s">
        <v>68</v>
      </c>
      <c r="C22" s="15" t="s">
        <v>29</v>
      </c>
      <c r="D22" s="48">
        <f>D20-D21</f>
        <v>-4418.02837</v>
      </c>
      <c r="E22" s="16"/>
      <c r="F22" s="16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7" activePane="bottomRight" state="frozen"/>
      <selection activeCell="A3" sqref="A3:D3"/>
      <selection pane="topRight" activeCell="A3" sqref="A3:D3"/>
      <selection pane="bottomLeft" activeCell="A3" sqref="A3:D3"/>
      <selection pane="bottomRight" activeCell="C26" sqref="C5:C26"/>
    </sheetView>
  </sheetViews>
  <sheetFormatPr defaultRowHeight="12.75"/>
  <cols>
    <col min="1" max="1" width="8.28515625" style="19" customWidth="1"/>
    <col min="2" max="2" width="60.28515625" style="19" customWidth="1"/>
    <col min="3" max="3" width="18.42578125" style="62" customWidth="1"/>
    <col min="4" max="4" width="12.5703125" style="19" customWidth="1"/>
    <col min="5" max="16384" width="9.140625" style="19"/>
  </cols>
  <sheetData>
    <row r="1" spans="1:3" ht="6" customHeight="1">
      <c r="C1" s="60"/>
    </row>
    <row r="2" spans="1:3" ht="62.25" customHeight="1">
      <c r="A2" s="77" t="s">
        <v>82</v>
      </c>
      <c r="B2" s="77"/>
      <c r="C2" s="77"/>
    </row>
    <row r="3" spans="1:3" ht="7.5" customHeight="1">
      <c r="A3" s="21"/>
      <c r="B3" s="21"/>
      <c r="C3" s="61"/>
    </row>
    <row r="4" spans="1:3" ht="7.5" customHeight="1">
      <c r="A4" s="22"/>
      <c r="B4" s="22"/>
    </row>
    <row r="5" spans="1:3" s="40" customFormat="1" ht="20.25" customHeight="1">
      <c r="A5" s="41" t="s">
        <v>83</v>
      </c>
      <c r="C5" s="42" t="s">
        <v>58</v>
      </c>
    </row>
    <row r="6" spans="1:3" ht="9" customHeight="1">
      <c r="A6" s="22"/>
      <c r="B6" s="22"/>
      <c r="C6" s="23"/>
    </row>
    <row r="7" spans="1:3" ht="21" customHeight="1">
      <c r="A7" s="73" t="s">
        <v>57</v>
      </c>
      <c r="B7" s="73" t="s">
        <v>3</v>
      </c>
      <c r="C7" s="76" t="s">
        <v>56</v>
      </c>
    </row>
    <row r="8" spans="1:3" ht="21" customHeight="1">
      <c r="A8" s="74"/>
      <c r="B8" s="74"/>
      <c r="C8" s="76"/>
    </row>
    <row r="9" spans="1:3" ht="21" customHeight="1">
      <c r="A9" s="75"/>
      <c r="B9" s="75"/>
      <c r="C9" s="76"/>
    </row>
    <row r="10" spans="1:3" ht="17.25" customHeight="1">
      <c r="A10" s="24">
        <v>1</v>
      </c>
      <c r="B10" s="24">
        <v>2</v>
      </c>
      <c r="C10" s="24">
        <v>3</v>
      </c>
    </row>
    <row r="11" spans="1:3" ht="31.5" customHeight="1">
      <c r="A11" s="24">
        <v>1</v>
      </c>
      <c r="B11" s="12" t="s">
        <v>76</v>
      </c>
      <c r="C11" s="49">
        <v>0</v>
      </c>
    </row>
    <row r="12" spans="1:3" ht="18.75" customHeight="1">
      <c r="A12" s="25" t="s">
        <v>52</v>
      </c>
      <c r="B12" s="12" t="s">
        <v>55</v>
      </c>
      <c r="C12" s="49">
        <v>1143.1500000000001</v>
      </c>
    </row>
    <row r="13" spans="1:3" ht="18" customHeight="1">
      <c r="A13" s="25" t="s">
        <v>73</v>
      </c>
      <c r="B13" s="26" t="s">
        <v>54</v>
      </c>
      <c r="C13" s="49">
        <v>315.24299999999999</v>
      </c>
    </row>
    <row r="14" spans="1:3" ht="18" customHeight="1">
      <c r="A14" s="25" t="s">
        <v>74</v>
      </c>
      <c r="B14" s="26" t="s">
        <v>53</v>
      </c>
      <c r="C14" s="50">
        <v>3.62</v>
      </c>
    </row>
    <row r="15" spans="1:3" ht="18" customHeight="1">
      <c r="A15" s="25" t="s">
        <v>50</v>
      </c>
      <c r="B15" s="12" t="s">
        <v>51</v>
      </c>
      <c r="C15" s="49">
        <v>261.63</v>
      </c>
    </row>
    <row r="16" spans="1:3" s="29" customFormat="1" ht="31.5">
      <c r="A16" s="27" t="s">
        <v>46</v>
      </c>
      <c r="B16" s="28" t="s">
        <v>49</v>
      </c>
      <c r="C16" s="51">
        <f>SUM(C17:C18)</f>
        <v>11235.37</v>
      </c>
    </row>
    <row r="17" spans="1:4" ht="18" customHeight="1">
      <c r="A17" s="25" t="s">
        <v>44</v>
      </c>
      <c r="B17" s="30" t="s">
        <v>48</v>
      </c>
      <c r="C17" s="49">
        <v>8520.9500000000007</v>
      </c>
    </row>
    <row r="18" spans="1:4" ht="18" customHeight="1">
      <c r="A18" s="25" t="s">
        <v>42</v>
      </c>
      <c r="B18" s="30" t="s">
        <v>47</v>
      </c>
      <c r="C18" s="49">
        <v>2714.42</v>
      </c>
    </row>
    <row r="19" spans="1:4" s="29" customFormat="1" ht="18" customHeight="1">
      <c r="A19" s="31" t="s">
        <v>40</v>
      </c>
      <c r="B19" s="32" t="s">
        <v>45</v>
      </c>
      <c r="C19" s="51">
        <f>SUM(C20:C21)</f>
        <v>80.031233244700005</v>
      </c>
    </row>
    <row r="20" spans="1:4" ht="18" customHeight="1">
      <c r="A20" s="25" t="s">
        <v>14</v>
      </c>
      <c r="B20" s="30" t="s">
        <v>43</v>
      </c>
      <c r="C20" s="49">
        <v>15.4912332447</v>
      </c>
    </row>
    <row r="21" spans="1:4" ht="18" customHeight="1">
      <c r="A21" s="25" t="s">
        <v>16</v>
      </c>
      <c r="B21" s="30" t="s">
        <v>41</v>
      </c>
      <c r="C21" s="49">
        <v>64.540000000000006</v>
      </c>
    </row>
    <row r="22" spans="1:4" ht="18" customHeight="1">
      <c r="A22" s="25" t="s">
        <v>38</v>
      </c>
      <c r="B22" s="33" t="s">
        <v>39</v>
      </c>
      <c r="C22" s="49">
        <v>90.74</v>
      </c>
    </row>
    <row r="23" spans="1:4" ht="33" hidden="1" customHeight="1">
      <c r="A23" s="25"/>
      <c r="B23" s="33" t="s">
        <v>37</v>
      </c>
      <c r="C23" s="49">
        <v>0</v>
      </c>
    </row>
    <row r="24" spans="1:4" ht="71.25" customHeight="1">
      <c r="A24" s="25"/>
      <c r="B24" s="33" t="s">
        <v>78</v>
      </c>
      <c r="C24" s="49">
        <v>0</v>
      </c>
    </row>
    <row r="25" spans="1:4" ht="31.5">
      <c r="A25" s="25" t="s">
        <v>36</v>
      </c>
      <c r="B25" s="33" t="s">
        <v>35</v>
      </c>
      <c r="C25" s="49">
        <f>C23+C26-C12-C15-C16-C19-C22</f>
        <v>2378.3587667553011</v>
      </c>
    </row>
    <row r="26" spans="1:4" s="29" customFormat="1" ht="20.25" customHeight="1">
      <c r="A26" s="31" t="s">
        <v>34</v>
      </c>
      <c r="B26" s="32" t="s">
        <v>33</v>
      </c>
      <c r="C26" s="51">
        <v>15189.28</v>
      </c>
      <c r="D26" s="34"/>
    </row>
    <row r="27" spans="1:4" s="38" customFormat="1" ht="12" customHeight="1">
      <c r="A27" s="35"/>
      <c r="B27" s="36"/>
      <c r="C27" s="63"/>
    </row>
    <row r="28" spans="1:4" ht="15.75" customHeight="1">
      <c r="A28" s="39"/>
      <c r="B28" s="39"/>
      <c r="C28" s="64"/>
    </row>
    <row r="29" spans="1:4">
      <c r="A29" s="19" t="s">
        <v>32</v>
      </c>
    </row>
    <row r="31" spans="1:4" ht="15.75" customHeight="1"/>
    <row r="32" spans="1:4" ht="15.75" customHeight="1"/>
    <row r="33" spans="2:2" ht="15.75" customHeight="1">
      <c r="B33" s="22"/>
    </row>
    <row r="34" spans="2:2" ht="15.75" customHeight="1">
      <c r="B34" s="22"/>
    </row>
    <row r="35" spans="2:2" ht="15.75" customHeight="1">
      <c r="B35" s="22"/>
    </row>
    <row r="36" spans="2:2" ht="15.75" customHeight="1">
      <c r="B36" s="22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факт2011 ВС</vt:lpstr>
      <vt:lpstr>расходы факт2011 ВС</vt:lpstr>
      <vt:lpstr>показатели факт2011 ВО</vt:lpstr>
      <vt:lpstr>расходы факт2011 ВО</vt:lpstr>
      <vt:lpstr>'показатели факт2011 ВО'!Область_печати</vt:lpstr>
      <vt:lpstr>'показатели факт2011 ВС'!Область_печати</vt:lpstr>
      <vt:lpstr>'расходы факт2011 ВО'!Область_печати</vt:lpstr>
      <vt:lpstr>'расходы факт2011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Пользователь Windows</cp:lastModifiedBy>
  <cp:lastPrinted>2012-04-28T06:59:40Z</cp:lastPrinted>
  <dcterms:created xsi:type="dcterms:W3CDTF">2010-11-09T05:06:08Z</dcterms:created>
  <dcterms:modified xsi:type="dcterms:W3CDTF">2012-05-02T07:17:44Z</dcterms:modified>
</cp:coreProperties>
</file>